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pareBank 1 Boligkreditt\1. Boligkreditt\Green Bonds Project\Allocation and Impact Report\"/>
    </mc:Choice>
  </mc:AlternateContent>
  <xr:revisionPtr revIDLastSave="0" documentId="13_ncr:1_{258D2A39-994B-4AAF-94E4-CBA121589A84}" xr6:coauthVersionLast="47" xr6:coauthVersionMax="47" xr10:uidLastSave="{00000000-0000-0000-0000-000000000000}"/>
  <bookViews>
    <workbookView xWindow="38280" yWindow="-120" windowWidth="38640" windowHeight="21120" activeTab="1" xr2:uid="{F81ACC98-EA1C-4CB9-8EF2-48B11679F321}"/>
  </bookViews>
  <sheets>
    <sheet name="Sust Bond Alloc Report" sheetId="1" r:id="rId1"/>
    <sheet name="Sust Bond Impact Report" sheetId="2" r:id="rId2"/>
  </sheets>
  <externalReferences>
    <externalReference r:id="rId3"/>
  </externalReferences>
  <definedNames>
    <definedName name="Avg_CO2_factor_EU_LCA">'[1]C1 bakgrunnsdata og impact'!$F$81</definedName>
    <definedName name="Avg_CO2_factor_NO_fys_el">'[1]C1 bakgrunnsdata og impact'!$F$83</definedName>
    <definedName name="Avg_CO2_factor_NO_LCA">'[1]C1 bakgrunnsdata og impact'!$F$82</definedName>
    <definedName name="Avg_CO2_factor_NO_varedek">'[1]C1 bakgrunnsdata og impact'!$F$84</definedName>
    <definedName name="Avg_kWh_m2_2021_apartments">'[1]C1 bakgrunnsdata og impact'!$I$39</definedName>
    <definedName name="Avg_kWh_m2_2021_hotel">'[1]C1 bakgrunnsdata'!$U$17</definedName>
    <definedName name="Avg_kWh_m2_2021_industry">'[1]C1 bakgrunnsdata'!$X$17</definedName>
    <definedName name="Avg_kWh_m2_2021_office">'[1]C1 bakgrunnsdata'!$O$17</definedName>
    <definedName name="Avg_kWh_m2_2021_retail">'[1]C1 bakgrunnsdata'!$R$17</definedName>
    <definedName name="Avg_kWh_m2_2021_smallresb">'[1]C1 bakgrunnsdata og impact'!$J$39</definedName>
    <definedName name="_xlnm.Print_Area" localSheetId="0">'Sust Bond Alloc Report'!$A$2:$H$25</definedName>
    <definedName name="_xlnm.Print_Area" localSheetId="1">'Sust Bond Impact Report'!$A$1:$G$28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D23" i="1"/>
  <c r="D22" i="1"/>
  <c r="D10" i="1"/>
  <c r="D9" i="1"/>
  <c r="D8" i="1" l="1"/>
  <c r="B8" i="1"/>
  <c r="D11" i="1" l="1"/>
</calcChain>
</file>

<file path=xl/sharedStrings.xml><?xml version="1.0" encoding="utf-8"?>
<sst xmlns="http://schemas.openxmlformats.org/spreadsheetml/2006/main" count="56" uniqueCount="45">
  <si>
    <t>SpareBank 1 Boligkreditt Green Covered Bond Allocation Reporting</t>
  </si>
  <si>
    <t>Portfolio date: December 2024</t>
  </si>
  <si>
    <t>Use of Proceeds for Eligible Green Projects</t>
  </si>
  <si>
    <t>Eligible Green Project Portfolio</t>
  </si>
  <si>
    <t>Amount (NOK)</t>
  </si>
  <si>
    <t>Allocation of green funding
(in period)</t>
  </si>
  <si>
    <t>Residential Green Buildings</t>
  </si>
  <si>
    <t>Allocated to green bonds</t>
  </si>
  <si>
    <t>Green residential buildings in Norway - NZEB-10%</t>
  </si>
  <si>
    <t>Green residential buildings in Norway - top 15%</t>
  </si>
  <si>
    <t>Unallocated Amount of Eligible Sustainability Project Portfolio*</t>
  </si>
  <si>
    <t>Maximum Green Funding</t>
  </si>
  <si>
    <t xml:space="preserve">Percentage of Eligible Green Project Portfolio allocated to net proceeds of green funding: </t>
  </si>
  <si>
    <t>(usage)</t>
  </si>
  <si>
    <t>Percentage of net proceeds of Green Bond allocated to Eligible Green Project Portfolio:</t>
  </si>
  <si>
    <t>SpareBank 1 Boligkreditt Green Covered Bond Impact Reporting</t>
  </si>
  <si>
    <t xml:space="preserve">Eligible Project Category
</t>
  </si>
  <si>
    <t>Signed Amount</t>
  </si>
  <si>
    <t>Share of Total Financing</t>
  </si>
  <si>
    <t>Eligibility for Green Bonds</t>
  </si>
  <si>
    <t>Annual Site Energy Savings</t>
  </si>
  <si>
    <t>Annual CO2 Emission Avoidance</t>
  </si>
  <si>
    <t>a/</t>
  </si>
  <si>
    <t>b/</t>
  </si>
  <si>
    <t>c/</t>
  </si>
  <si>
    <t>d/</t>
  </si>
  <si>
    <t>e/</t>
  </si>
  <si>
    <t>NOK</t>
  </si>
  <si>
    <t>%</t>
  </si>
  <si>
    <t>MWh</t>
  </si>
  <si>
    <t>tCO2</t>
  </si>
  <si>
    <t>Total</t>
  </si>
  <si>
    <t>Portfolio based green bond report according to the Harmonized Framework for Impact Reporting</t>
  </si>
  <si>
    <t>Eligible category</t>
  </si>
  <si>
    <t>Signed amount represents the amount legally committed by the issuer for the portfolio or portfolio components eligible for Green Bond financing</t>
  </si>
  <si>
    <t>This is the share of the total portfolio cost that is financed by the issuer</t>
  </si>
  <si>
    <t>This is the share of the total portfolio costs that is Green Bond eligible</t>
  </si>
  <si>
    <t>Impact indicators</t>
  </si>
  <si>
    <t>-Site energy savings calculated using the difference between the top 12% of buildings and the national building stock bechmarks</t>
  </si>
  <si>
    <t>-Annual CO2 emission avoidance</t>
  </si>
  <si>
    <t>Portfolio date: September 2025</t>
  </si>
  <si>
    <t>EUR 1 bn 09/27 (ISIN XS2234568983), FX 10.09</t>
  </si>
  <si>
    <t>EUR 0.75 bn 05/30 (ISIN XS2624502105), FX 12</t>
  </si>
  <si>
    <t>SEK 3.0 bn 10/30 (ISIN XS3218003195), FX 1.07</t>
  </si>
  <si>
    <t>Green eligible mortgages are for (a) NZEB-10% for houses constructed from 2021 and (b) Top 15% for houses constructed before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</si>
</sst>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_ &quot;€&quot;\ * #,##0.00_ ;_ &quot;€&quot;\ * \-#,##0.00_ ;_ &quot;€&quot;\ * &quot;-&quot;??_ ;_ @_ "/>
    <numFmt numFmtId="168" formatCode="0.000%"/>
    <numFmt numFmtId="169" formatCode="0.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65" fontId="2" fillId="2" borderId="3" xfId="1" applyNumberFormat="1" applyFont="1" applyFill="1" applyBorder="1" applyAlignment="1">
      <alignment vertical="top" wrapText="1"/>
    </xf>
    <xf numFmtId="165" fontId="3" fillId="2" borderId="0" xfId="1" applyNumberFormat="1" applyFont="1" applyFill="1" applyBorder="1" applyAlignment="1">
      <alignment vertical="top" wrapText="1"/>
    </xf>
    <xf numFmtId="164" fontId="2" fillId="2" borderId="3" xfId="1" applyFont="1" applyFill="1" applyBorder="1" applyAlignment="1">
      <alignment vertical="top" wrapText="1"/>
    </xf>
    <xf numFmtId="166" fontId="0" fillId="0" borderId="0" xfId="3" applyNumberFormat="1" applyFont="1"/>
    <xf numFmtId="0" fontId="4" fillId="2" borderId="0" xfId="0" applyFont="1" applyFill="1" applyAlignment="1">
      <alignment horizontal="left" vertical="top" wrapText="1" indent="2"/>
    </xf>
    <xf numFmtId="165" fontId="0" fillId="2" borderId="3" xfId="1" applyNumberFormat="1" applyFont="1" applyFill="1" applyBorder="1" applyAlignment="1">
      <alignment vertical="top" wrapText="1"/>
    </xf>
    <xf numFmtId="165" fontId="5" fillId="2" borderId="0" xfId="1" applyNumberFormat="1" applyFont="1" applyFill="1" applyBorder="1" applyAlignment="1">
      <alignment horizontal="left" vertical="top" wrapText="1"/>
    </xf>
    <xf numFmtId="165" fontId="6" fillId="2" borderId="3" xfId="2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165" fontId="6" fillId="2" borderId="3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2" borderId="0" xfId="0" applyFont="1" applyFill="1"/>
    <xf numFmtId="0" fontId="4" fillId="0" borderId="0" xfId="0" applyFont="1"/>
    <xf numFmtId="165" fontId="0" fillId="0" borderId="0" xfId="0" applyNumberFormat="1"/>
    <xf numFmtId="0" fontId="4" fillId="2" borderId="0" xfId="0" applyFont="1" applyFill="1" applyAlignment="1">
      <alignment horizontal="left" vertical="top" wrapText="1" indent="1"/>
    </xf>
    <xf numFmtId="165" fontId="0" fillId="2" borderId="3" xfId="1" applyNumberFormat="1" applyFont="1" applyFill="1" applyBorder="1" applyAlignment="1">
      <alignment horizontal="left" vertical="top" wrapText="1" indent="1"/>
    </xf>
    <xf numFmtId="165" fontId="0" fillId="2" borderId="0" xfId="1" applyNumberFormat="1" applyFont="1" applyFill="1" applyAlignment="1">
      <alignment horizontal="left" vertical="top" wrapText="1" indent="1"/>
    </xf>
    <xf numFmtId="0" fontId="0" fillId="2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4" fillId="2" borderId="0" xfId="0" applyFont="1" applyFill="1" applyAlignment="1">
      <alignment horizontal="left" vertical="top" wrapText="1"/>
    </xf>
    <xf numFmtId="165" fontId="4" fillId="2" borderId="0" xfId="1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165" fontId="4" fillId="2" borderId="0" xfId="1" applyNumberFormat="1" applyFont="1" applyFill="1" applyBorder="1" applyAlignment="1">
      <alignment horizontal="left" vertical="top" wrapText="1" indent="1"/>
    </xf>
    <xf numFmtId="165" fontId="0" fillId="2" borderId="4" xfId="1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165" fontId="0" fillId="2" borderId="6" xfId="1" applyNumberFormat="1" applyFont="1" applyFill="1" applyBorder="1" applyAlignment="1">
      <alignment vertical="top" wrapText="1"/>
    </xf>
    <xf numFmtId="165" fontId="3" fillId="2" borderId="5" xfId="1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center" wrapText="1"/>
    </xf>
    <xf numFmtId="166" fontId="3" fillId="0" borderId="0" xfId="3" applyNumberFormat="1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wrapText="1"/>
    </xf>
    <xf numFmtId="166" fontId="3" fillId="2" borderId="0" xfId="3" applyNumberFormat="1" applyFont="1" applyFill="1" applyAlignment="1">
      <alignment vertical="top" wrapText="1"/>
    </xf>
    <xf numFmtId="166" fontId="3" fillId="2" borderId="0" xfId="3" applyNumberFormat="1" applyFont="1" applyFill="1" applyAlignment="1">
      <alignment horizontal="right" vertical="top" wrapText="1"/>
    </xf>
    <xf numFmtId="165" fontId="0" fillId="2" borderId="0" xfId="1" applyNumberFormat="1" applyFont="1" applyFill="1" applyAlignment="1">
      <alignment wrapText="1"/>
    </xf>
    <xf numFmtId="168" fontId="0" fillId="2" borderId="0" xfId="0" applyNumberFormat="1" applyFill="1" applyAlignment="1">
      <alignment wrapText="1"/>
    </xf>
    <xf numFmtId="9" fontId="0" fillId="2" borderId="0" xfId="0" applyNumberFormat="1" applyFill="1" applyAlignment="1">
      <alignment wrapText="1"/>
    </xf>
    <xf numFmtId="165" fontId="0" fillId="0" borderId="0" xfId="1" applyNumberFormat="1" applyFont="1"/>
    <xf numFmtId="9" fontId="0" fillId="0" borderId="0" xfId="0" applyNumberFormat="1" applyAlignment="1">
      <alignment wrapText="1"/>
    </xf>
    <xf numFmtId="10" fontId="0" fillId="0" borderId="0" xfId="3" applyNumberFormat="1" applyFont="1" applyAlignment="1">
      <alignment wrapText="1"/>
    </xf>
    <xf numFmtId="169" fontId="0" fillId="0" borderId="0" xfId="0" applyNumberFormat="1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49" fontId="3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 indent="2"/>
    </xf>
    <xf numFmtId="165" fontId="4" fillId="2" borderId="0" xfId="1" applyNumberFormat="1" applyFont="1" applyFill="1" applyBorder="1" applyAlignment="1">
      <alignment horizontal="right" vertical="center" wrapText="1"/>
    </xf>
    <xf numFmtId="1" fontId="5" fillId="2" borderId="0" xfId="3" applyNumberFormat="1" applyFont="1" applyFill="1" applyAlignment="1">
      <alignment vertical="center" wrapText="1"/>
    </xf>
    <xf numFmtId="1" fontId="4" fillId="2" borderId="0" xfId="0" applyNumberFormat="1" applyFont="1" applyFill="1" applyAlignment="1">
      <alignment vertical="center" wrapText="1"/>
    </xf>
    <xf numFmtId="165" fontId="5" fillId="2" borderId="0" xfId="1" applyNumberFormat="1" applyFont="1" applyFill="1" applyBorder="1" applyAlignment="1">
      <alignment vertical="center" wrapText="1"/>
    </xf>
    <xf numFmtId="165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37" fontId="3" fillId="2" borderId="5" xfId="2" applyNumberFormat="1" applyFont="1" applyFill="1" applyBorder="1" applyAlignment="1">
      <alignment vertical="center" wrapText="1"/>
    </xf>
    <xf numFmtId="9" fontId="3" fillId="2" borderId="5" xfId="3" applyFont="1" applyFill="1" applyBorder="1" applyAlignment="1">
      <alignment vertical="center" wrapText="1"/>
    </xf>
    <xf numFmtId="9" fontId="3" fillId="2" borderId="5" xfId="0" applyNumberFormat="1" applyFont="1" applyFill="1" applyBorder="1" applyAlignment="1">
      <alignment horizontal="right" vertical="center" wrapText="1"/>
    </xf>
    <xf numFmtId="165" fontId="3" fillId="2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ulticonsultas.sharepoint.com/sites/Portefljeanalyser/Delte%20dokumenter/Oppdrag/SpareBank%201/SpareBank%201%20Boligkreditt/2025%2010268047-01%20Sparebank%201%20Boligkreditt/Analyse%20bygg/impact%20reporting%20SpaBol.xlsx" TargetMode="External"/><Relationship Id="rId1" Type="http://schemas.openxmlformats.org/officeDocument/2006/relationships/externalLinkPath" Target="https://multiconsultas.sharepoint.com/sites/Portefljeanalyser/Delte%20dokumenter/Oppdrag/SpareBank%201/SpareBank%201%20Boligkreditt/2025%2010268047-01%20Sparebank%201%20Boligkreditt/Analyse%20bygg/impact%20reporting%20SpaB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t Bond Alloc Report"/>
      <sheetName val="Sust Bond Impact Report"/>
      <sheetName val="Valutta (bakgrunnsdata)"/>
      <sheetName val="C1 bakgrunnsdata og impact old"/>
      <sheetName val="Impact commercial combined"/>
      <sheetName val="C1 bakgrunnsdata"/>
      <sheetName val="Impact commercial"/>
      <sheetName val="EPC commercial"/>
      <sheetName val="Fra analyse Næring"/>
      <sheetName val="C2 bakgrunnsdata karakter"/>
      <sheetName val="C2 bakgrunnsdata spes energi"/>
      <sheetName val="C3 bakgrunnsdata"/>
      <sheetName val="C4 bakgrunnsdata BREEAM"/>
      <sheetName val="Output portfolio"/>
      <sheetName val="Impact residential combined"/>
      <sheetName val="C1 bakgrunnsdata og impact"/>
      <sheetName val="C2 impact"/>
      <sheetName val="C2 uskalert og skalert"/>
      <sheetName val="C2 bakgrunn boligblokk"/>
      <sheetName val="C2 bakgrunn småhus"/>
      <sheetName val="C3 impact"/>
      <sheetName val="C3 uskalert og skalert"/>
      <sheetName val="C4 NZEB"/>
    </sheetNames>
    <sheetDataSet>
      <sheetData sheetId="0"/>
      <sheetData sheetId="1">
        <row r="10">
          <cell r="C10">
            <v>30538235747.68</v>
          </cell>
        </row>
      </sheetData>
      <sheetData sheetId="2">
        <row r="11">
          <cell r="D11">
            <v>11.7392</v>
          </cell>
        </row>
      </sheetData>
      <sheetData sheetId="3" refreshError="1"/>
      <sheetData sheetId="4" refreshError="1"/>
      <sheetData sheetId="5">
        <row r="17">
          <cell r="O17">
            <v>249.08762620848773</v>
          </cell>
          <cell r="R17">
            <v>320.79629422671508</v>
          </cell>
          <cell r="U17">
            <v>329.88309845484844</v>
          </cell>
          <cell r="X17">
            <v>292.90757281115197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E2">
            <v>-62705216.369999997</v>
          </cell>
        </row>
      </sheetData>
      <sheetData sheetId="14">
        <row r="13">
          <cell r="C13">
            <v>7.4932000000000045E-3</v>
          </cell>
        </row>
      </sheetData>
      <sheetData sheetId="15">
        <row r="39">
          <cell r="I39">
            <v>210.11138079400124</v>
          </cell>
          <cell r="J39">
            <v>260.22156096729697</v>
          </cell>
        </row>
        <row r="81">
          <cell r="F81">
            <v>114.87409642420283</v>
          </cell>
        </row>
        <row r="82">
          <cell r="F82">
            <v>17.951952146009056</v>
          </cell>
        </row>
        <row r="83">
          <cell r="F83">
            <v>15.48782983385159</v>
          </cell>
        </row>
        <row r="84">
          <cell r="F84">
            <v>494.84922819928954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8DB6-E45D-4576-B12D-33D8FB3A76D0}">
  <sheetPr>
    <tabColor theme="5"/>
  </sheetPr>
  <dimension ref="A1:J38"/>
  <sheetViews>
    <sheetView workbookViewId="0">
      <selection activeCell="A29" sqref="A29"/>
    </sheetView>
  </sheetViews>
  <sheetFormatPr defaultRowHeight="15" x14ac:dyDescent="0.25"/>
  <cols>
    <col min="1" max="1" width="57.140625" style="20" customWidth="1"/>
    <col min="2" max="2" width="30.28515625" style="20" customWidth="1"/>
    <col min="3" max="3" width="55" style="20" customWidth="1"/>
    <col min="4" max="4" width="20.28515625" style="20" customWidth="1"/>
    <col min="6" max="6" width="25.85546875" customWidth="1"/>
    <col min="7" max="7" width="13.7109375" bestFit="1" customWidth="1"/>
    <col min="8" max="8" width="17.5703125" bestFit="1" customWidth="1"/>
    <col min="10" max="10" width="13.7109375" bestFit="1" customWidth="1"/>
    <col min="11" max="11" width="10.140625" bestFit="1" customWidth="1"/>
  </cols>
  <sheetData>
    <row r="1" spans="1:7" x14ac:dyDescent="0.25">
      <c r="A1" s="1" t="s">
        <v>0</v>
      </c>
      <c r="B1" s="2"/>
      <c r="C1" s="2"/>
      <c r="D1" s="2"/>
      <c r="E1" s="3"/>
    </row>
    <row r="2" spans="1:7" x14ac:dyDescent="0.25">
      <c r="A2" s="4">
        <v>2025</v>
      </c>
      <c r="B2" s="2"/>
      <c r="C2" s="2"/>
      <c r="D2" s="2"/>
      <c r="E2" s="3"/>
    </row>
    <row r="3" spans="1:7" x14ac:dyDescent="0.25">
      <c r="A3" s="4"/>
      <c r="B3" s="2"/>
      <c r="C3" s="2"/>
      <c r="D3" s="2"/>
      <c r="E3" s="3"/>
    </row>
    <row r="4" spans="1:7" x14ac:dyDescent="0.25">
      <c r="A4" s="5" t="s">
        <v>40</v>
      </c>
      <c r="B4" s="2"/>
      <c r="C4" s="2"/>
      <c r="D4" s="2"/>
      <c r="E4" s="3"/>
    </row>
    <row r="5" spans="1:7" x14ac:dyDescent="0.25">
      <c r="A5" s="6"/>
      <c r="B5" s="2"/>
      <c r="C5" s="2"/>
      <c r="D5" s="2"/>
      <c r="E5" s="3"/>
    </row>
    <row r="6" spans="1:7" ht="25.5" customHeight="1" x14ac:dyDescent="0.25">
      <c r="A6" s="74" t="s">
        <v>2</v>
      </c>
      <c r="B6" s="74"/>
      <c r="C6" s="74"/>
      <c r="D6" s="74"/>
      <c r="E6" s="3"/>
    </row>
    <row r="7" spans="1:7" ht="34.5" customHeight="1" x14ac:dyDescent="0.25">
      <c r="A7" s="7" t="s">
        <v>3</v>
      </c>
      <c r="B7" s="7" t="s">
        <v>4</v>
      </c>
      <c r="C7" s="8" t="s">
        <v>5</v>
      </c>
      <c r="D7" s="7" t="s">
        <v>4</v>
      </c>
      <c r="E7" s="3"/>
    </row>
    <row r="8" spans="1:7" ht="18.75" customHeight="1" x14ac:dyDescent="0.25">
      <c r="A8" s="9" t="s">
        <v>6</v>
      </c>
      <c r="B8" s="10">
        <f>SUM(B9:B10)</f>
        <v>39357803900.728645</v>
      </c>
      <c r="C8" s="11" t="s">
        <v>7</v>
      </c>
      <c r="D8" s="12">
        <f>SUM(D9:D11)</f>
        <v>22300000000</v>
      </c>
      <c r="E8" s="3"/>
      <c r="F8" s="13"/>
    </row>
    <row r="9" spans="1:7" x14ac:dyDescent="0.25">
      <c r="A9" s="14" t="s">
        <v>8</v>
      </c>
      <c r="B9" s="15">
        <v>3274705624.0792499</v>
      </c>
      <c r="C9" s="16" t="s">
        <v>41</v>
      </c>
      <c r="D9" s="17">
        <f>1000000000*10.09</f>
        <v>10090000000</v>
      </c>
      <c r="E9" s="3"/>
    </row>
    <row r="10" spans="1:7" x14ac:dyDescent="0.25">
      <c r="A10" s="14" t="s">
        <v>9</v>
      </c>
      <c r="B10" s="15">
        <v>36083098276.649399</v>
      </c>
      <c r="C10" s="16" t="s">
        <v>42</v>
      </c>
      <c r="D10" s="17">
        <f>750000000*12</f>
        <v>9000000000</v>
      </c>
      <c r="E10" s="3"/>
    </row>
    <row r="11" spans="1:7" x14ac:dyDescent="0.25">
      <c r="A11" s="18"/>
      <c r="B11" s="15"/>
      <c r="C11" s="16" t="s">
        <v>43</v>
      </c>
      <c r="D11" s="17">
        <f>3000000000*1.07</f>
        <v>3210000000</v>
      </c>
      <c r="E11" s="3"/>
    </row>
    <row r="12" spans="1:7" x14ac:dyDescent="0.25">
      <c r="A12" s="18"/>
      <c r="B12" s="15"/>
      <c r="C12" s="16"/>
      <c r="D12" s="19"/>
      <c r="E12" s="3"/>
    </row>
    <row r="13" spans="1:7" x14ac:dyDescent="0.25">
      <c r="A13" s="18"/>
      <c r="B13" s="15"/>
      <c r="D13" s="15"/>
      <c r="E13" s="21"/>
      <c r="F13" s="22"/>
      <c r="G13" s="23"/>
    </row>
    <row r="14" spans="1:7" s="28" customFormat="1" x14ac:dyDescent="0.25">
      <c r="A14" s="24"/>
      <c r="B14" s="25"/>
      <c r="C14" s="26"/>
      <c r="D14" s="25"/>
      <c r="E14" s="27"/>
    </row>
    <row r="15" spans="1:7" s="28" customFormat="1" x14ac:dyDescent="0.25">
      <c r="A15" s="29"/>
      <c r="B15" s="25"/>
      <c r="C15" s="26"/>
      <c r="D15" s="25"/>
      <c r="E15" s="27"/>
    </row>
    <row r="16" spans="1:7" x14ac:dyDescent="0.25">
      <c r="A16" s="18"/>
      <c r="B16" s="15"/>
      <c r="C16" s="30"/>
      <c r="D16" s="15"/>
      <c r="E16" s="21"/>
      <c r="F16" s="22"/>
    </row>
    <row r="17" spans="1:10" x14ac:dyDescent="0.25">
      <c r="A17" s="31"/>
      <c r="B17" s="15"/>
      <c r="C17" s="30"/>
      <c r="D17" s="15"/>
      <c r="E17" s="21"/>
      <c r="F17" s="22"/>
    </row>
    <row r="18" spans="1:10" x14ac:dyDescent="0.25">
      <c r="A18" s="18"/>
      <c r="B18" s="15"/>
      <c r="C18" s="30"/>
      <c r="D18" s="15"/>
      <c r="E18" s="3"/>
    </row>
    <row r="19" spans="1:10" s="28" customFormat="1" x14ac:dyDescent="0.25">
      <c r="A19" s="24"/>
      <c r="B19" s="25"/>
      <c r="C19" s="32"/>
      <c r="D19" s="25"/>
      <c r="E19" s="27"/>
    </row>
    <row r="20" spans="1:10" s="28" customFormat="1" x14ac:dyDescent="0.25">
      <c r="A20" s="24"/>
      <c r="B20" s="25"/>
      <c r="C20" s="26"/>
      <c r="D20" s="25"/>
      <c r="E20" s="27"/>
    </row>
    <row r="21" spans="1:10" x14ac:dyDescent="0.25">
      <c r="A21" s="18"/>
      <c r="B21" s="15"/>
      <c r="C21" s="30"/>
      <c r="D21" s="15"/>
      <c r="E21" s="21"/>
      <c r="F21" s="22"/>
    </row>
    <row r="22" spans="1:10" ht="30" x14ac:dyDescent="0.25">
      <c r="A22" s="18"/>
      <c r="B22" s="33"/>
      <c r="C22" s="30" t="s">
        <v>10</v>
      </c>
      <c r="D22" s="33">
        <f>B8-D8</f>
        <v>17057803900.728645</v>
      </c>
      <c r="E22" s="21"/>
      <c r="F22" s="22"/>
      <c r="J22" s="23"/>
    </row>
    <row r="23" spans="1:10" ht="30.75" customHeight="1" x14ac:dyDescent="0.25">
      <c r="A23" s="34"/>
      <c r="B23" s="35"/>
      <c r="C23" s="36" t="s">
        <v>11</v>
      </c>
      <c r="D23" s="35">
        <f>B8</f>
        <v>39357803900.728645</v>
      </c>
      <c r="E23" s="21"/>
      <c r="F23" s="22"/>
    </row>
    <row r="24" spans="1:10" x14ac:dyDescent="0.25">
      <c r="A24" s="5"/>
      <c r="B24" s="21"/>
      <c r="C24" s="21"/>
      <c r="D24" s="21"/>
      <c r="E24" s="21"/>
      <c r="F24" s="22"/>
    </row>
    <row r="25" spans="1:10" ht="39.75" customHeight="1" x14ac:dyDescent="0.25">
      <c r="A25" s="37" t="s">
        <v>12</v>
      </c>
      <c r="B25" s="38">
        <f>D22/D23</f>
        <v>0.43340334597309299</v>
      </c>
      <c r="C25" s="39" t="s">
        <v>13</v>
      </c>
      <c r="D25" s="40"/>
      <c r="E25" s="3"/>
      <c r="F25" s="22"/>
    </row>
    <row r="26" spans="1:10" ht="30" x14ac:dyDescent="0.25">
      <c r="A26" s="37" t="s">
        <v>14</v>
      </c>
      <c r="B26" s="41">
        <v>1</v>
      </c>
      <c r="C26" s="2"/>
      <c r="D26" s="40"/>
      <c r="E26" s="21"/>
      <c r="F26" s="22"/>
    </row>
    <row r="27" spans="1:10" x14ac:dyDescent="0.25">
      <c r="A27" s="37"/>
      <c r="B27" s="41"/>
      <c r="C27" s="2"/>
      <c r="D27" s="40"/>
      <c r="E27" s="21"/>
      <c r="F27" s="22"/>
    </row>
    <row r="28" spans="1:10" ht="45" x14ac:dyDescent="0.25">
      <c r="A28" s="37" t="s">
        <v>44</v>
      </c>
      <c r="B28" s="42"/>
      <c r="C28" s="2"/>
      <c r="D28" s="40"/>
      <c r="E28" s="21"/>
      <c r="F28" s="22"/>
    </row>
    <row r="29" spans="1:10" x14ac:dyDescent="0.25">
      <c r="A29" s="40"/>
      <c r="B29" s="40"/>
      <c r="C29" s="40"/>
      <c r="D29" s="40"/>
      <c r="E29" s="3"/>
    </row>
    <row r="30" spans="1:10" x14ac:dyDescent="0.25">
      <c r="A30" s="2"/>
      <c r="B30" s="40"/>
      <c r="C30" s="40"/>
      <c r="D30" s="40"/>
      <c r="E30" s="3"/>
    </row>
    <row r="31" spans="1:10" x14ac:dyDescent="0.25">
      <c r="A31" s="40"/>
      <c r="B31" s="43"/>
      <c r="C31" s="44"/>
      <c r="D31" s="45"/>
      <c r="E31" s="3"/>
      <c r="G31" s="46"/>
    </row>
    <row r="32" spans="1:10" x14ac:dyDescent="0.25">
      <c r="A32" s="40"/>
      <c r="B32" s="43"/>
      <c r="C32" s="44"/>
      <c r="D32" s="45"/>
      <c r="E32" s="3"/>
      <c r="G32" s="46"/>
    </row>
    <row r="33" spans="1:5" x14ac:dyDescent="0.25">
      <c r="A33" s="40"/>
      <c r="B33" s="40"/>
      <c r="C33" s="40"/>
      <c r="D33" s="45"/>
      <c r="E33" s="3"/>
    </row>
    <row r="34" spans="1:5" x14ac:dyDescent="0.25">
      <c r="A34" s="40"/>
      <c r="B34" s="40"/>
      <c r="C34" s="40"/>
      <c r="D34" s="45"/>
      <c r="E34" s="3"/>
    </row>
    <row r="35" spans="1:5" x14ac:dyDescent="0.25">
      <c r="A35" s="40"/>
      <c r="B35" s="40"/>
      <c r="C35" s="40"/>
      <c r="D35" s="45"/>
      <c r="E35" s="3"/>
    </row>
    <row r="36" spans="1:5" x14ac:dyDescent="0.25">
      <c r="D36" s="47"/>
    </row>
    <row r="37" spans="1:5" x14ac:dyDescent="0.25">
      <c r="C37" s="48"/>
    </row>
    <row r="38" spans="1:5" x14ac:dyDescent="0.25">
      <c r="E38" s="49"/>
    </row>
  </sheetData>
  <mergeCells count="1">
    <mergeCell ref="A6:D6"/>
  </mergeCells>
  <pageMargins left="0.7" right="0.7" top="0.75" bottom="0.75" header="0.3" footer="0.3"/>
  <pageSetup paperSize="9" orientation="landscape" r:id="rId1"/>
  <headerFooter>
    <oddHeader>&amp;R&amp;"Calibri"&amp;12&amp;K008A00 I N T E R N - A L L I A N S E N&amp;1#_x000D_</oddHeader>
    <oddFooter>&amp;L_x000D_&amp;1#&amp;"Calibri"&amp;12&amp;K008A00 I N T E R N - A L L I A N S E 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A9C23-BD31-4232-B880-1BE51CB6F9E6}">
  <sheetPr>
    <tabColor theme="5"/>
    <pageSetUpPr fitToPage="1"/>
  </sheetPr>
  <dimension ref="A1:M43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56.42578125" style="22" customWidth="1"/>
    <col min="2" max="2" width="44.85546875" style="22" bestFit="1" customWidth="1"/>
    <col min="3" max="3" width="22.42578125" style="22" customWidth="1"/>
    <col min="4" max="4" width="11.5703125" style="22" customWidth="1"/>
    <col min="5" max="5" width="11.42578125" style="22" customWidth="1"/>
    <col min="6" max="6" width="14.5703125" style="22" customWidth="1"/>
    <col min="7" max="7" width="16" style="22" customWidth="1"/>
    <col min="8" max="16384" width="9.140625" style="22"/>
  </cols>
  <sheetData>
    <row r="1" spans="1:13" x14ac:dyDescent="0.25">
      <c r="A1" s="1" t="s">
        <v>15</v>
      </c>
      <c r="B1" s="1"/>
      <c r="C1" s="1"/>
      <c r="D1" s="1"/>
      <c r="E1" s="21"/>
      <c r="F1" s="21"/>
      <c r="G1" s="21"/>
      <c r="H1" s="21"/>
      <c r="I1" s="21"/>
      <c r="J1" s="21"/>
      <c r="K1" s="21"/>
      <c r="L1" s="21"/>
      <c r="M1" s="21"/>
    </row>
    <row r="2" spans="1:13" x14ac:dyDescent="0.25">
      <c r="A2" s="4">
        <v>2025</v>
      </c>
      <c r="B2" s="4"/>
      <c r="C2" s="4"/>
      <c r="D2" s="4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4"/>
      <c r="B3" s="4"/>
      <c r="C3" s="4"/>
      <c r="D3" s="4"/>
      <c r="E3" s="21"/>
      <c r="F3" s="21"/>
      <c r="G3" s="21"/>
      <c r="H3" s="21"/>
      <c r="I3" s="21"/>
      <c r="J3" s="21"/>
      <c r="K3" s="21"/>
      <c r="L3" s="21"/>
      <c r="M3" s="21"/>
    </row>
    <row r="4" spans="1:13" x14ac:dyDescent="0.25">
      <c r="A4" s="50" t="s">
        <v>1</v>
      </c>
      <c r="B4" s="5"/>
      <c r="C4" s="5"/>
      <c r="D4" s="5"/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42.75" x14ac:dyDescent="0.25">
      <c r="A6" s="51" t="s">
        <v>16</v>
      </c>
      <c r="B6" s="51"/>
      <c r="C6" s="52" t="s">
        <v>17</v>
      </c>
      <c r="D6" s="52" t="s">
        <v>18</v>
      </c>
      <c r="E6" s="52" t="s">
        <v>19</v>
      </c>
      <c r="F6" s="52" t="s">
        <v>20</v>
      </c>
      <c r="G6" s="52" t="s">
        <v>21</v>
      </c>
      <c r="H6" s="21"/>
      <c r="I6" s="21"/>
      <c r="J6" s="21"/>
      <c r="K6" s="21"/>
      <c r="L6" s="21"/>
      <c r="M6" s="21"/>
    </row>
    <row r="7" spans="1:13" x14ac:dyDescent="0.25">
      <c r="A7" s="53" t="s">
        <v>22</v>
      </c>
      <c r="B7" s="53"/>
      <c r="C7" s="54" t="s">
        <v>23</v>
      </c>
      <c r="D7" s="54" t="s">
        <v>24</v>
      </c>
      <c r="E7" s="54" t="s">
        <v>25</v>
      </c>
      <c r="F7" s="54" t="s">
        <v>26</v>
      </c>
      <c r="G7" s="54" t="s">
        <v>26</v>
      </c>
      <c r="H7" s="21"/>
      <c r="I7" s="21"/>
      <c r="J7" s="21"/>
      <c r="K7" s="21"/>
      <c r="L7" s="21"/>
      <c r="M7" s="21"/>
    </row>
    <row r="8" spans="1:13" x14ac:dyDescent="0.25">
      <c r="A8" s="55" t="s">
        <v>6</v>
      </c>
      <c r="B8" s="55"/>
      <c r="C8" s="56" t="s">
        <v>27</v>
      </c>
      <c r="D8" s="56" t="s">
        <v>28</v>
      </c>
      <c r="E8" s="56" t="s">
        <v>28</v>
      </c>
      <c r="F8" s="56" t="s">
        <v>29</v>
      </c>
      <c r="G8" s="57" t="s">
        <v>30</v>
      </c>
      <c r="H8" s="21"/>
      <c r="I8" s="21"/>
      <c r="J8" s="21"/>
      <c r="K8" s="21"/>
      <c r="L8" s="21"/>
      <c r="M8" s="21"/>
    </row>
    <row r="9" spans="1:13" x14ac:dyDescent="0.25">
      <c r="A9" s="14" t="s">
        <v>8</v>
      </c>
      <c r="B9" s="58"/>
      <c r="C9" s="59">
        <v>74544102.829999998</v>
      </c>
      <c r="D9" s="60">
        <v>100</v>
      </c>
      <c r="E9" s="61">
        <v>100</v>
      </c>
      <c r="F9" s="62">
        <v>7.4932000000000043</v>
      </c>
      <c r="G9" s="62">
        <v>0.86077457932583723</v>
      </c>
      <c r="H9" s="21"/>
      <c r="I9" s="21"/>
      <c r="J9" s="21"/>
      <c r="K9" s="21"/>
      <c r="L9" s="21"/>
      <c r="M9" s="21"/>
    </row>
    <row r="10" spans="1:13" ht="15" customHeight="1" x14ac:dyDescent="0.25">
      <c r="A10" s="14" t="s">
        <v>9</v>
      </c>
      <c r="B10" s="58"/>
      <c r="C10" s="59">
        <v>30538235747.68</v>
      </c>
      <c r="D10" s="60">
        <v>100</v>
      </c>
      <c r="E10" s="61">
        <v>100</v>
      </c>
      <c r="F10" s="62">
        <v>204872.62414925071</v>
      </c>
      <c r="G10" s="62">
        <v>23534.557581200494</v>
      </c>
      <c r="H10" s="21"/>
      <c r="I10" s="21"/>
      <c r="J10" s="21"/>
      <c r="K10" s="21"/>
      <c r="L10" s="21"/>
      <c r="M10" s="21"/>
    </row>
    <row r="11" spans="1:13" x14ac:dyDescent="0.25">
      <c r="A11" s="58"/>
      <c r="B11" s="58"/>
      <c r="C11" s="63"/>
      <c r="D11" s="61"/>
      <c r="E11" s="64"/>
      <c r="F11" s="64"/>
      <c r="G11" s="59"/>
      <c r="H11" s="21"/>
      <c r="I11" s="21"/>
      <c r="J11" s="21"/>
      <c r="K11" s="21"/>
      <c r="L11" s="21"/>
      <c r="M11" s="21"/>
    </row>
    <row r="12" spans="1:13" x14ac:dyDescent="0.25">
      <c r="A12" s="65" t="s">
        <v>31</v>
      </c>
      <c r="B12" s="65"/>
      <c r="C12" s="66">
        <v>30612779850.510002</v>
      </c>
      <c r="D12" s="67"/>
      <c r="E12" s="68"/>
      <c r="F12" s="69">
        <v>204880.11734925071</v>
      </c>
      <c r="G12" s="69">
        <v>23536</v>
      </c>
      <c r="H12" s="21"/>
      <c r="I12" s="21"/>
      <c r="J12" s="21"/>
      <c r="K12" s="21"/>
      <c r="L12" s="21"/>
      <c r="M12" s="21"/>
    </row>
    <row r="13" spans="1:13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x14ac:dyDescent="0.25">
      <c r="A14" s="5" t="s">
        <v>32</v>
      </c>
      <c r="B14" s="5"/>
      <c r="C14" s="21"/>
      <c r="D14" s="5"/>
      <c r="E14" s="21"/>
      <c r="F14" s="21"/>
      <c r="G14" s="21"/>
      <c r="H14" s="21"/>
      <c r="I14" s="21"/>
      <c r="J14" s="21"/>
      <c r="K14" s="21"/>
      <c r="L14" s="21"/>
      <c r="M14" s="21"/>
    </row>
    <row r="15" spans="1:13" x14ac:dyDescent="0.25">
      <c r="A15" s="70" t="s">
        <v>22</v>
      </c>
      <c r="B15" s="5" t="s">
        <v>33</v>
      </c>
      <c r="C15" s="21"/>
      <c r="D15" s="5"/>
      <c r="E15" s="21"/>
      <c r="F15" s="21"/>
      <c r="G15" s="21"/>
      <c r="H15" s="21"/>
      <c r="I15" s="21"/>
      <c r="J15" s="21"/>
      <c r="K15" s="21"/>
      <c r="L15" s="21"/>
      <c r="M15" s="21"/>
    </row>
    <row r="16" spans="1:13" x14ac:dyDescent="0.25">
      <c r="A16" s="70" t="s">
        <v>23</v>
      </c>
      <c r="B16" s="5" t="s">
        <v>34</v>
      </c>
      <c r="C16" s="21"/>
      <c r="D16" s="5"/>
      <c r="E16" s="21"/>
      <c r="F16" s="21"/>
      <c r="G16" s="21"/>
      <c r="H16" s="21"/>
      <c r="I16" s="21"/>
      <c r="J16" s="21"/>
      <c r="K16" s="21"/>
      <c r="L16" s="21"/>
      <c r="M16" s="21"/>
    </row>
    <row r="17" spans="1:13" x14ac:dyDescent="0.25">
      <c r="A17" s="70" t="s">
        <v>24</v>
      </c>
      <c r="B17" s="5" t="s">
        <v>35</v>
      </c>
      <c r="C17" s="21"/>
      <c r="D17" s="5"/>
      <c r="E17" s="21"/>
      <c r="F17" s="21"/>
      <c r="G17" s="21"/>
      <c r="H17" s="21"/>
      <c r="I17" s="21"/>
      <c r="J17" s="21"/>
      <c r="K17" s="21"/>
      <c r="L17" s="21"/>
      <c r="M17" s="21"/>
    </row>
    <row r="18" spans="1:13" x14ac:dyDescent="0.25">
      <c r="A18" s="70" t="s">
        <v>25</v>
      </c>
      <c r="B18" s="5" t="s">
        <v>36</v>
      </c>
      <c r="C18" s="21"/>
      <c r="D18" s="5"/>
      <c r="E18" s="21"/>
      <c r="F18" s="21"/>
      <c r="G18" s="21"/>
      <c r="H18" s="21"/>
      <c r="I18" s="21"/>
      <c r="J18" s="21"/>
      <c r="K18" s="21"/>
      <c r="L18" s="21"/>
      <c r="M18" s="21"/>
    </row>
    <row r="19" spans="1:13" x14ac:dyDescent="0.25">
      <c r="A19" s="70" t="s">
        <v>26</v>
      </c>
      <c r="B19" s="71" t="s">
        <v>37</v>
      </c>
      <c r="C19" s="21"/>
      <c r="D19" s="71"/>
      <c r="E19" s="21"/>
      <c r="F19" s="21"/>
      <c r="G19" s="21"/>
      <c r="H19" s="21"/>
      <c r="I19" s="21"/>
      <c r="J19" s="21"/>
      <c r="K19" s="21"/>
      <c r="L19" s="21"/>
      <c r="M19" s="21"/>
    </row>
    <row r="20" spans="1:13" x14ac:dyDescent="0.25">
      <c r="A20" s="72"/>
      <c r="B20" s="71" t="s">
        <v>38</v>
      </c>
      <c r="C20" s="21"/>
      <c r="D20" s="71"/>
      <c r="E20" s="21"/>
      <c r="F20" s="21"/>
      <c r="G20" s="21"/>
      <c r="H20" s="21"/>
      <c r="I20" s="21"/>
      <c r="J20" s="21"/>
      <c r="K20" s="21"/>
      <c r="L20" s="21"/>
      <c r="M20" s="21"/>
    </row>
    <row r="21" spans="1:13" x14ac:dyDescent="0.25">
      <c r="A21" s="5"/>
      <c r="B21" s="71" t="s">
        <v>39</v>
      </c>
      <c r="C21" s="21"/>
      <c r="D21" s="5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18" customHeight="1" x14ac:dyDescent="0.25">
      <c r="A22" s="5"/>
      <c r="B22" s="5"/>
      <c r="C22" s="50"/>
      <c r="D22" s="5"/>
      <c r="E22" s="21"/>
      <c r="F22" s="21"/>
      <c r="G22" s="21"/>
      <c r="H22" s="21"/>
      <c r="I22" s="21"/>
      <c r="J22" s="21"/>
      <c r="K22" s="21"/>
      <c r="L22" s="21"/>
      <c r="M22" s="21"/>
    </row>
    <row r="23" spans="1:13" x14ac:dyDescent="0.25">
      <c r="A23" s="5"/>
      <c r="B23" s="5"/>
      <c r="C23" s="5"/>
      <c r="D23" s="5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33" customHeight="1" x14ac:dyDescent="0.25">
      <c r="A24" s="5"/>
      <c r="B24" s="5"/>
      <c r="C24" s="5"/>
      <c r="D24" s="5"/>
      <c r="E24" s="21"/>
      <c r="F24" s="21"/>
      <c r="G24" s="21"/>
      <c r="H24" s="21"/>
      <c r="I24" s="21"/>
      <c r="J24" s="21"/>
      <c r="K24" s="21"/>
      <c r="L24" s="21"/>
      <c r="M24" s="21"/>
    </row>
    <row r="25" spans="1:13" ht="18.75" customHeight="1" x14ac:dyDescent="0.25">
      <c r="A25" s="50"/>
      <c r="B25" s="50"/>
      <c r="C25" s="50"/>
      <c r="D25" s="50"/>
    </row>
    <row r="26" spans="1:13" x14ac:dyDescent="0.25">
      <c r="A26" s="50"/>
      <c r="B26" s="50"/>
      <c r="C26" s="50"/>
      <c r="D26" s="50"/>
    </row>
    <row r="27" spans="1:13" x14ac:dyDescent="0.25">
      <c r="A27" s="50"/>
      <c r="B27" s="50"/>
      <c r="C27" s="50"/>
      <c r="D27" s="50"/>
    </row>
    <row r="28" spans="1:13" x14ac:dyDescent="0.25">
      <c r="C28" s="50"/>
      <c r="D28" s="50"/>
    </row>
    <row r="29" spans="1:13" x14ac:dyDescent="0.25">
      <c r="A29" s="50"/>
      <c r="B29" s="50"/>
      <c r="C29" s="50"/>
      <c r="D29" s="50"/>
      <c r="G29" s="50"/>
      <c r="H29" s="50"/>
      <c r="M29" s="73"/>
    </row>
    <row r="30" spans="1:13" x14ac:dyDescent="0.25">
      <c r="A30" s="50"/>
      <c r="B30" s="50"/>
      <c r="C30" s="50"/>
      <c r="D30" s="50"/>
      <c r="G30" s="50"/>
      <c r="H30" s="50"/>
      <c r="M30" s="73"/>
    </row>
    <row r="31" spans="1:13" x14ac:dyDescent="0.25">
      <c r="A31" s="50"/>
      <c r="B31" s="50"/>
      <c r="C31" s="50"/>
      <c r="D31" s="50"/>
      <c r="G31" s="50"/>
      <c r="H31" s="50"/>
      <c r="M31" s="73"/>
    </row>
    <row r="32" spans="1:13" x14ac:dyDescent="0.25">
      <c r="A32" s="50"/>
      <c r="B32" s="50"/>
      <c r="C32" s="50"/>
      <c r="D32" s="50"/>
      <c r="E32" s="50"/>
      <c r="F32" s="50"/>
      <c r="G32" s="50"/>
      <c r="H32" s="50"/>
    </row>
    <row r="33" spans="1:8" x14ac:dyDescent="0.25">
      <c r="A33" s="50"/>
      <c r="B33" s="50"/>
      <c r="C33" s="50"/>
      <c r="D33" s="50"/>
      <c r="E33" s="50"/>
      <c r="F33" s="50"/>
      <c r="G33" s="50"/>
      <c r="H33" s="50"/>
    </row>
    <row r="34" spans="1:8" x14ac:dyDescent="0.25">
      <c r="A34" s="50"/>
      <c r="B34" s="50"/>
      <c r="C34" s="50"/>
      <c r="D34" s="50"/>
      <c r="E34" s="50"/>
      <c r="F34" s="50"/>
      <c r="G34" s="50"/>
      <c r="H34" s="50"/>
    </row>
    <row r="35" spans="1:8" x14ac:dyDescent="0.25">
      <c r="A35" s="50"/>
      <c r="B35" s="50"/>
      <c r="C35" s="50"/>
      <c r="D35" s="50"/>
      <c r="E35" s="50"/>
      <c r="F35" s="50"/>
      <c r="G35" s="50"/>
      <c r="H35" s="50"/>
    </row>
    <row r="36" spans="1:8" x14ac:dyDescent="0.25">
      <c r="A36" s="50"/>
      <c r="B36" s="50"/>
      <c r="C36" s="50"/>
      <c r="D36" s="50"/>
      <c r="E36" s="50"/>
      <c r="F36" s="50"/>
      <c r="G36" s="50"/>
      <c r="H36" s="50"/>
    </row>
    <row r="37" spans="1:8" x14ac:dyDescent="0.25">
      <c r="A37" s="50"/>
      <c r="B37" s="50"/>
      <c r="C37" s="50"/>
      <c r="D37" s="50"/>
      <c r="E37" s="50"/>
      <c r="F37" s="50"/>
      <c r="G37" s="50"/>
      <c r="H37" s="50"/>
    </row>
    <row r="38" spans="1:8" x14ac:dyDescent="0.25">
      <c r="A38" s="50"/>
      <c r="B38" s="50"/>
      <c r="C38" s="50"/>
      <c r="D38" s="50"/>
      <c r="E38" s="50"/>
      <c r="F38" s="50"/>
      <c r="G38" s="50"/>
      <c r="H38" s="50"/>
    </row>
    <row r="39" spans="1:8" x14ac:dyDescent="0.25">
      <c r="A39" s="50"/>
      <c r="B39" s="50"/>
      <c r="C39" s="50"/>
      <c r="D39" s="50"/>
      <c r="E39" s="50"/>
      <c r="F39" s="50"/>
      <c r="G39" s="50"/>
      <c r="H39" s="50"/>
    </row>
    <row r="40" spans="1:8" x14ac:dyDescent="0.25">
      <c r="A40" s="50"/>
      <c r="B40" s="50"/>
      <c r="C40" s="50"/>
      <c r="D40" s="50"/>
      <c r="E40" s="50"/>
      <c r="F40" s="50"/>
      <c r="G40" s="50"/>
      <c r="H40" s="50"/>
    </row>
    <row r="41" spans="1:8" x14ac:dyDescent="0.25">
      <c r="A41" s="50"/>
      <c r="B41" s="50"/>
      <c r="C41" s="50"/>
      <c r="D41" s="50"/>
      <c r="E41" s="50"/>
      <c r="F41" s="50"/>
      <c r="G41" s="50"/>
      <c r="H41" s="50"/>
    </row>
    <row r="42" spans="1:8" x14ac:dyDescent="0.25">
      <c r="A42" s="50"/>
      <c r="B42" s="50"/>
      <c r="C42" s="50"/>
      <c r="D42" s="50"/>
      <c r="E42" s="50"/>
      <c r="F42" s="50"/>
      <c r="G42" s="50"/>
      <c r="H42" s="50"/>
    </row>
    <row r="43" spans="1:8" x14ac:dyDescent="0.25">
      <c r="A43" s="50"/>
      <c r="B43" s="50"/>
      <c r="C43" s="50"/>
      <c r="D43" s="50"/>
      <c r="E43" s="50"/>
      <c r="F43" s="50"/>
      <c r="G43" s="50"/>
      <c r="H43" s="50"/>
    </row>
  </sheetData>
  <pageMargins left="0.25" right="0.25" top="0.75" bottom="0.75" header="0.3" footer="0.3"/>
  <pageSetup paperSize="9" scale="80" orientation="landscape" r:id="rId1"/>
  <headerFooter>
    <oddHeader>&amp;R&amp;"Calibri"&amp;12&amp;K008A00 I N T E R N - A L L I A N S E N&amp;1#_x000D_</oddHeader>
    <oddFooter>&amp;L_x000D_&amp;1#&amp;"Calibri"&amp;12&amp;K008A00 I N T E R N - A L L I A N S E 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Sust Bond Alloc Report</vt:lpstr>
      <vt:lpstr>Sust Bond Impact Report</vt:lpstr>
      <vt:lpstr>'Sust Bond Alloc Report'!Print_Area</vt:lpstr>
      <vt:lpstr>'Sust Bond Impact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Temel, Ibrahim</dc:creator>
  <cp:lastModifiedBy>Eivind Hegelstad</cp:lastModifiedBy>
  <dcterms:created xsi:type="dcterms:W3CDTF">2025-06-20T12:27:52Z</dcterms:created>
  <dcterms:modified xsi:type="dcterms:W3CDTF">2025-11-06T10:42:44Z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4121a6-36f3-4678-bd5a-1ffd39207b5b_Enabled">
    <vt:lpwstr>true</vt:lpwstr>
  </property>
  <property fmtid="{D5CDD505-2E9C-101B-9397-08002B2CF9AE}" pid="3" name="MSIP_Label_604121a6-36f3-4678-bd5a-1ffd39207b5b_SetDate">
    <vt:lpwstr>2025-11-03T11:24:45Z</vt:lpwstr>
  </property>
  <property fmtid="{D5CDD505-2E9C-101B-9397-08002B2CF9AE}" pid="4" name="MSIP_Label_604121a6-36f3-4678-bd5a-1ffd39207b5b_Method">
    <vt:lpwstr>Standard</vt:lpwstr>
  </property>
  <property fmtid="{D5CDD505-2E9C-101B-9397-08002B2CF9AE}" pid="5" name="MSIP_Label_604121a6-36f3-4678-bd5a-1ffd39207b5b_Name">
    <vt:lpwstr>604121a6-36f3-4678-bd5a-1ffd39207b5b</vt:lpwstr>
  </property>
  <property fmtid="{D5CDD505-2E9C-101B-9397-08002B2CF9AE}" pid="6" name="MSIP_Label_604121a6-36f3-4678-bd5a-1ffd39207b5b_SiteId">
    <vt:lpwstr>491e8cc4-2204-4312-8565-17f85046df01</vt:lpwstr>
  </property>
  <property fmtid="{D5CDD505-2E9C-101B-9397-08002B2CF9AE}" pid="7" name="MSIP_Label_604121a6-36f3-4678-bd5a-1ffd39207b5b_ActionId">
    <vt:lpwstr>c0de3763-25ab-4c36-b06b-ce75a11bc427</vt:lpwstr>
  </property>
  <property fmtid="{D5CDD505-2E9C-101B-9397-08002B2CF9AE}" pid="8" name="MSIP_Label_604121a6-36f3-4678-bd5a-1ffd39207b5b_ContentBits">
    <vt:lpwstr>3</vt:lpwstr>
  </property>
  <property fmtid="{D5CDD505-2E9C-101B-9397-08002B2CF9AE}" pid="9" name="MSIP_Label_604121a6-36f3-4678-bd5a-1ffd39207b5b_Tag">
    <vt:lpwstr>10, 3, 0, 1</vt:lpwstr>
  </property>
</Properties>
</file>